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1355" windowHeight="8445" activeTab="3"/>
  </bookViews>
  <sheets>
    <sheet name="regression all" sheetId="4" r:id="rId1"/>
    <sheet name="correlation all" sheetId="5" r:id="rId2"/>
    <sheet name="ACTUAL VS PREDICTED" sheetId="7" r:id="rId3"/>
    <sheet name="regression no int" sheetId="6" r:id="rId4"/>
    <sheet name="future data" sheetId="2" r:id="rId5"/>
    <sheet name="historical data" sheetId="1" r:id="rId6"/>
    <sheet name="TESTS" sheetId="3" r:id="rId7"/>
  </sheets>
  <calcPr calcId="125725"/>
</workbook>
</file>

<file path=xl/calcChain.xml><?xml version="1.0" encoding="utf-8"?>
<calcChain xmlns="http://schemas.openxmlformats.org/spreadsheetml/2006/main">
  <c r="D19" i="2"/>
  <c r="E20"/>
  <c r="E21"/>
  <c r="E22"/>
  <c r="E23"/>
  <c r="E19"/>
  <c r="D20"/>
  <c r="D21"/>
  <c r="D22"/>
  <c r="D23"/>
  <c r="C23"/>
  <c r="C22"/>
  <c r="C21"/>
  <c r="C20"/>
  <c r="C19"/>
</calcChain>
</file>

<file path=xl/sharedStrings.xml><?xml version="1.0" encoding="utf-8"?>
<sst xmlns="http://schemas.openxmlformats.org/spreadsheetml/2006/main" count="143" uniqueCount="81">
  <si>
    <t>Year</t>
  </si>
  <si>
    <t>Net Sales (millions)</t>
  </si>
  <si>
    <t>Building Contracts Awarded (millions)</t>
  </si>
  <si>
    <t>Automobile Production (millions)</t>
  </si>
  <si>
    <t>?</t>
  </si>
  <si>
    <t>CAROLINA PLATE GLASS</t>
  </si>
  <si>
    <t>OBTAINED FROM INDUSTRY GROUP</t>
  </si>
  <si>
    <t>OR GOVERNMENT ECONOMIC DATA</t>
  </si>
  <si>
    <t>REGRESSION MODEL FOR THIS PROBLEM IS:</t>
  </si>
  <si>
    <r>
      <t xml:space="preserve">y = </t>
    </r>
    <r>
      <rPr>
        <b/>
        <sz val="10"/>
        <color rgb="FFFF0000"/>
        <rFont val="Calibri"/>
        <family val="2"/>
      </rPr>
      <t>β₀</t>
    </r>
    <r>
      <rPr>
        <b/>
        <sz val="10"/>
        <color rgb="FFFF0000"/>
        <rFont val="Arial"/>
        <family val="2"/>
      </rPr>
      <t xml:space="preserve"> + </t>
    </r>
    <r>
      <rPr>
        <b/>
        <sz val="10"/>
        <color rgb="FFFF0000"/>
        <rFont val="Calibri"/>
        <family val="2"/>
      </rPr>
      <t>β₁</t>
    </r>
    <r>
      <rPr>
        <b/>
        <sz val="10"/>
        <color rgb="FFFF0000"/>
        <rFont val="Arial"/>
        <family val="2"/>
      </rPr>
      <t xml:space="preserve"> * X</t>
    </r>
    <r>
      <rPr>
        <b/>
        <sz val="10"/>
        <color rgb="FFFF0000"/>
        <rFont val="Calibri"/>
        <family val="2"/>
      </rPr>
      <t>₁</t>
    </r>
    <r>
      <rPr>
        <b/>
        <sz val="10"/>
        <color rgb="FFFF0000"/>
        <rFont val="Arial"/>
        <family val="2"/>
      </rPr>
      <t xml:space="preserve"> + </t>
    </r>
    <r>
      <rPr>
        <b/>
        <sz val="10"/>
        <color rgb="FFFF0000"/>
        <rFont val="Calibri"/>
        <family val="2"/>
      </rPr>
      <t>β₂ * X₂</t>
    </r>
  </si>
  <si>
    <t>Y</t>
  </si>
  <si>
    <r>
      <t>X</t>
    </r>
    <r>
      <rPr>
        <b/>
        <sz val="10"/>
        <color rgb="FFFF0000"/>
        <rFont val="Calibri"/>
        <family val="2"/>
      </rPr>
      <t>₁</t>
    </r>
  </si>
  <si>
    <r>
      <t>X</t>
    </r>
    <r>
      <rPr>
        <b/>
        <sz val="10"/>
        <color rgb="FFFF0000"/>
        <rFont val="Calibri"/>
        <family val="2"/>
      </rPr>
      <t>₂</t>
    </r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</si>
  <si>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</si>
  <si>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</si>
  <si>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</si>
  <si>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</si>
  <si>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</si>
  <si>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</si>
  <si>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</si>
  <si>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</si>
  <si>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</si>
  <si>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</si>
  <si>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</si>
  <si>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</si>
  <si>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</si>
  <si>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</si>
  <si>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</si>
  <si>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</si>
  <si>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</si>
  <si>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</si>
  <si>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</si>
  <si>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</si>
  <si>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</si>
  <si>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</si>
  <si>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</si>
  <si>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</si>
  <si>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</si>
  <si>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</si>
  <si>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Predicted Net Sales (millions)</t>
  </si>
  <si>
    <t>Residuals</t>
  </si>
  <si>
    <t>β₀</t>
  </si>
  <si>
    <t>β₁</t>
  </si>
  <si>
    <t>β₂</t>
  </si>
  <si>
    <t>TEST</t>
  </si>
  <si>
    <r>
      <t xml:space="preserve">CHECK THE </t>
    </r>
    <r>
      <rPr>
        <sz val="10"/>
        <color rgb="FFFF0000"/>
        <rFont val="Arial"/>
        <family val="2"/>
      </rPr>
      <t>ADJUSTED R SQUARE</t>
    </r>
    <r>
      <rPr>
        <sz val="10"/>
        <rFont val="Arial"/>
        <family val="2"/>
      </rPr>
      <t xml:space="preserve"> TO SEE IF THE INDEPENDENT VARIABLE EXPLAIN THE DEPENDENT VARIABLES</t>
    </r>
  </si>
  <si>
    <t>TEST 1</t>
  </si>
  <si>
    <t>ADJUSTED R SQUARE &gt;=0.6</t>
  </si>
  <si>
    <t>OK</t>
  </si>
  <si>
    <t>PERFORM F TEST TO SEE IF AT LEAST ONE OF THE INDEPENDENT VARIABLES HAS PREDICTIVE VALUE</t>
  </si>
  <si>
    <t>F VALUE &gt;= 5</t>
  </si>
  <si>
    <t>TEST 2</t>
  </si>
  <si>
    <t>CHECK WHETHER THERE IS MULTICOLINEARITY (SEE IF THE INDEPENDENT VARIABLES ARE INDEED INDEPENDENT - NOT CORRELATED)</t>
  </si>
  <si>
    <t>ALL THE CORRELATION COEFFICIENTS BETWEEN THE INDEPENDENT VARIABLES MUST BE &lt;= 0.7</t>
  </si>
  <si>
    <t>ALL CORRELATION COEFFICIENTS BETWEEN INDEPENDENT VARIABLES ARE &lt;= 0.7</t>
  </si>
  <si>
    <t>TEST 3 OK</t>
  </si>
  <si>
    <t>TEST 4</t>
  </si>
  <si>
    <r>
      <t xml:space="preserve">CHECK THE T-STATISTIC FOR EACH REGRESSION COEFFICIENT  (THE </t>
    </r>
    <r>
      <rPr>
        <sz val="10"/>
        <rFont val="Calibri"/>
        <family val="2"/>
      </rPr>
      <t>β</t>
    </r>
    <r>
      <rPr>
        <sz val="10"/>
        <rFont val="Arial"/>
        <family val="2"/>
      </rPr>
      <t>'S) TO SEE IF IT IS STATISTICALLY DIFFERENT FROM 0</t>
    </r>
  </si>
  <si>
    <r>
      <t xml:space="preserve">NOT OK- </t>
    </r>
    <r>
      <rPr>
        <b/>
        <sz val="10"/>
        <color rgb="FFFF0000"/>
        <rFont val="Calibri"/>
        <family val="2"/>
      </rPr>
      <t>β₀</t>
    </r>
    <r>
      <rPr>
        <b/>
        <sz val="10"/>
        <color rgb="FFFF0000"/>
        <rFont val="Arial"/>
        <family val="2"/>
      </rPr>
      <t xml:space="preserve"> IS NOT SIGNIFICANTLY DIFFERENT FROM ZERO, HENCE REMOVE FROM MODEL</t>
    </r>
  </si>
  <si>
    <r>
      <t xml:space="preserve">TO GET RID OF </t>
    </r>
    <r>
      <rPr>
        <b/>
        <sz val="10"/>
        <color rgb="FFFF0000"/>
        <rFont val="Calibri"/>
        <family val="2"/>
      </rPr>
      <t>β₀</t>
    </r>
    <r>
      <rPr>
        <b/>
        <sz val="10"/>
        <color rgb="FFFF0000"/>
        <rFont val="Arial"/>
        <family val="2"/>
      </rPr>
      <t xml:space="preserve"> WE MUST RERUN THE REGRESSION</t>
    </r>
  </si>
  <si>
    <t>TEST 3 - OK</t>
  </si>
  <si>
    <r>
      <rPr>
        <u/>
        <sz val="10"/>
        <color rgb="FFFF0000"/>
        <rFont val="Arial"/>
        <family val="2"/>
      </rPr>
      <t>ABSOLUTE</t>
    </r>
    <r>
      <rPr>
        <sz val="10"/>
        <color rgb="FFFF0000"/>
        <rFont val="Arial"/>
        <family val="2"/>
      </rPr>
      <t xml:space="preserve"> VALUE OF EACT T-STATISTIC IS &gt;=2</t>
    </r>
  </si>
  <si>
    <t>TEST 5</t>
  </si>
  <si>
    <t>DETERMINE IF THE RESIDUALS HAVE AN APPROXIMATE NORMAL DISRIBUTION</t>
  </si>
  <si>
    <t>OBTAIL A HISTOGRAM OF THE RESIDUALS AND CHECK WHETHER IT "LOOKS" LIKE A NORMAL DISTRIBUTION</t>
  </si>
  <si>
    <t>ACTUAL SALES AND PREDICTED SALES</t>
  </si>
  <si>
    <t>Residuals =</t>
  </si>
  <si>
    <t>Bin</t>
  </si>
  <si>
    <t>More</t>
  </si>
  <si>
    <t>Frequency</t>
  </si>
  <si>
    <t>ALWAYS SHOW GRAPH OF ACTUAL VS PREDICTED (FROM REGRESSION EQUATION)</t>
  </si>
  <si>
    <t>REGRESSION COEFFICIENTS OBTAINED FROM OUR ROBUST REGRESSION</t>
  </si>
  <si>
    <t>PREDICTED SALES = 39.32377222992 * AutoProd + 10.5792588239532 * BuildCont</t>
  </si>
  <si>
    <t>REGRESSION MODEL</t>
  </si>
  <si>
    <t>POINT ESTIMATE</t>
  </si>
  <si>
    <t>Time Period</t>
  </si>
  <si>
    <t>(From the robust regression sheet)</t>
  </si>
  <si>
    <t>Pessimistic sales forecast</t>
  </si>
  <si>
    <t>Optimistic sales forecast</t>
  </si>
  <si>
    <t>LCL = POINT ESTIMATE - 2*StdError</t>
  </si>
  <si>
    <t>UCL = POINT ESTIMATE + 2*StdError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</si>
</sst>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0"/>
      <name val="Arial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Calibri"/>
      <family val="2"/>
    </font>
    <font>
      <i/>
      <sz val="10"/>
      <name val="Arial"/>
      <family val="2"/>
    </font>
    <font>
      <b/>
      <i/>
      <sz val="10"/>
      <color rgb="FFFF0000"/>
      <name val="Arial"/>
      <family val="2"/>
    </font>
    <font>
      <u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/>
    <xf numFmtId="0" fontId="0" fillId="0" borderId="1" xfId="0" applyFill="1" applyBorder="1" applyAlignment="1"/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Continuous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1" xfId="0" applyFont="1" applyFill="1" applyBorder="1" applyAlignment="1"/>
    <xf numFmtId="0" fontId="2" fillId="0" borderId="0" xfId="0" applyFont="1" applyFill="1" applyBorder="1" applyAlignment="1"/>
    <xf numFmtId="0" fontId="2" fillId="0" borderId="1" xfId="0" applyFont="1" applyFill="1" applyBorder="1" applyAlignment="1"/>
    <xf numFmtId="0" fontId="8" fillId="0" borderId="2" xfId="0" applyFont="1" applyFill="1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6" xfId="0" applyFill="1" applyBorder="1" applyAlignment="1"/>
    <xf numFmtId="0" fontId="2" fillId="0" borderId="5" xfId="0" applyFont="1" applyFill="1" applyBorder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calcChain" Target="calcChain.xml"/><Relationship Id="rId5" Type="http://schemas.openxmlformats.org/officeDocument/2006/relationships/worksheet" Target="worksheets/sheet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'regression no int'!$B$49</c:f>
              <c:strCache>
                <c:ptCount val="1"/>
                <c:pt idx="0">
                  <c:v>Predicted Net Sales (millions)</c:v>
                </c:pt>
              </c:strCache>
            </c:strRef>
          </c:tx>
          <c:marker>
            <c:symbol val="none"/>
          </c:marker>
          <c:val>
            <c:numRef>
              <c:f>'regression no int'!$B$50:$B$68</c:f>
              <c:numCache>
                <c:formatCode>General</c:formatCode>
                <c:ptCount val="19"/>
                <c:pt idx="0">
                  <c:v>255.57841494915778</c:v>
                </c:pt>
                <c:pt idx="1">
                  <c:v>313.64155786075952</c:v>
                </c:pt>
                <c:pt idx="2">
                  <c:v>419.10587385764416</c:v>
                </c:pt>
                <c:pt idx="3">
                  <c:v>379.41083158072189</c:v>
                </c:pt>
                <c:pt idx="4">
                  <c:v>349.7815704409997</c:v>
                </c:pt>
                <c:pt idx="5">
                  <c:v>428.34068651852886</c:v>
                </c:pt>
                <c:pt idx="6">
                  <c:v>430.76128065417004</c:v>
                </c:pt>
                <c:pt idx="7">
                  <c:v>567.07779932046094</c:v>
                </c:pt>
                <c:pt idx="8">
                  <c:v>566.30443266370935</c:v>
                </c:pt>
                <c:pt idx="9">
                  <c:v>584.06692089205126</c:v>
                </c:pt>
                <c:pt idx="10">
                  <c:v>541.04319598677682</c:v>
                </c:pt>
                <c:pt idx="11">
                  <c:v>609.29958464711433</c:v>
                </c:pt>
                <c:pt idx="12">
                  <c:v>541.04319598677682</c:v>
                </c:pt>
                <c:pt idx="13">
                  <c:v>608.24129786579249</c:v>
                </c:pt>
                <c:pt idx="14">
                  <c:v>653.13426433269603</c:v>
                </c:pt>
                <c:pt idx="15">
                  <c:v>613.94806050901684</c:v>
                </c:pt>
                <c:pt idx="16">
                  <c:v>713.36724964091491</c:v>
                </c:pt>
                <c:pt idx="17">
                  <c:v>787.18098939645211</c:v>
                </c:pt>
                <c:pt idx="18">
                  <c:v>810.34997943066355</c:v>
                </c:pt>
              </c:numCache>
            </c:numRef>
          </c:val>
        </c:ser>
        <c:ser>
          <c:idx val="1"/>
          <c:order val="1"/>
          <c:tx>
            <c:strRef>
              <c:f>'regression no int'!$C$49</c:f>
              <c:strCache>
                <c:ptCount val="1"/>
                <c:pt idx="0">
                  <c:v>Net Sales (millions)</c:v>
                </c:pt>
              </c:strCache>
            </c:strRef>
          </c:tx>
          <c:marker>
            <c:symbol val="none"/>
          </c:marker>
          <c:val>
            <c:numRef>
              <c:f>'regression no int'!$C$50:$C$68</c:f>
              <c:numCache>
                <c:formatCode>0.00</c:formatCode>
                <c:ptCount val="19"/>
                <c:pt idx="0">
                  <c:v>280</c:v>
                </c:pt>
                <c:pt idx="1">
                  <c:v>281.5</c:v>
                </c:pt>
                <c:pt idx="2">
                  <c:v>337.4</c:v>
                </c:pt>
                <c:pt idx="3">
                  <c:v>404.2</c:v>
                </c:pt>
                <c:pt idx="4">
                  <c:v>402.1</c:v>
                </c:pt>
                <c:pt idx="5">
                  <c:v>452</c:v>
                </c:pt>
                <c:pt idx="6">
                  <c:v>431.7</c:v>
                </c:pt>
                <c:pt idx="7">
                  <c:v>582.29999999999995</c:v>
                </c:pt>
                <c:pt idx="8">
                  <c:v>596.6</c:v>
                </c:pt>
                <c:pt idx="9">
                  <c:v>620.79999999999995</c:v>
                </c:pt>
                <c:pt idx="10">
                  <c:v>513.6</c:v>
                </c:pt>
                <c:pt idx="11">
                  <c:v>606.9</c:v>
                </c:pt>
                <c:pt idx="12">
                  <c:v>513.6</c:v>
                </c:pt>
                <c:pt idx="13">
                  <c:v>606.9</c:v>
                </c:pt>
                <c:pt idx="14">
                  <c:v>629</c:v>
                </c:pt>
                <c:pt idx="15">
                  <c:v>602.70000000000005</c:v>
                </c:pt>
                <c:pt idx="16">
                  <c:v>656.7</c:v>
                </c:pt>
                <c:pt idx="17">
                  <c:v>778.5</c:v>
                </c:pt>
                <c:pt idx="18">
                  <c:v>877.6</c:v>
                </c:pt>
              </c:numCache>
            </c:numRef>
          </c:val>
        </c:ser>
        <c:marker val="1"/>
        <c:axId val="50968064"/>
        <c:axId val="50969600"/>
      </c:lineChart>
      <c:catAx>
        <c:axId val="50968064"/>
        <c:scaling>
          <c:orientation val="minMax"/>
        </c:scaling>
        <c:axPos val="b"/>
        <c:tickLblPos val="nextTo"/>
        <c:crossAx val="50969600"/>
        <c:crosses val="autoZero"/>
        <c:auto val="1"/>
        <c:lblAlgn val="ctr"/>
        <c:lblOffset val="100"/>
      </c:catAx>
      <c:valAx>
        <c:axId val="50969600"/>
        <c:scaling>
          <c:orientation val="minMax"/>
        </c:scaling>
        <c:axPos val="l"/>
        <c:majorGridlines/>
        <c:numFmt formatCode="General" sourceLinked="1"/>
        <c:tickLblPos val="nextTo"/>
        <c:crossAx val="50968064"/>
        <c:crosses val="autoZero"/>
        <c:crossBetween val="between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v>Frequency</c:v>
          </c:tx>
          <c:cat>
            <c:strRef>
              <c:f>'regression no int'!$E$29:$E$33</c:f>
              <c:strCache>
                <c:ptCount val="5"/>
                <c:pt idx="0">
                  <c:v>-81.70587386</c:v>
                </c:pt>
                <c:pt idx="1">
                  <c:v>-44.46690025</c:v>
                </c:pt>
                <c:pt idx="2">
                  <c:v>-7.227926644</c:v>
                </c:pt>
                <c:pt idx="3">
                  <c:v>30.01104696</c:v>
                </c:pt>
                <c:pt idx="4">
                  <c:v>More</c:v>
                </c:pt>
              </c:strCache>
            </c:strRef>
          </c:cat>
          <c:val>
            <c:numRef>
              <c:f>'regression no int'!$F$29:$F$33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6</c:v>
                </c:pt>
                <c:pt idx="3">
                  <c:v>7</c:v>
                </c:pt>
                <c:pt idx="4">
                  <c:v>4</c:v>
                </c:pt>
              </c:numCache>
            </c:numRef>
          </c:val>
        </c:ser>
        <c:axId val="51092096"/>
        <c:axId val="51102848"/>
      </c:barChart>
      <c:catAx>
        <c:axId val="510920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Bin</a:t>
                </a:r>
              </a:p>
            </c:rich>
          </c:tx>
          <c:layout/>
        </c:title>
        <c:tickLblPos val="nextTo"/>
        <c:crossAx val="51102848"/>
        <c:crosses val="autoZero"/>
        <c:auto val="1"/>
        <c:lblAlgn val="ctr"/>
        <c:lblOffset val="100"/>
      </c:catAx>
      <c:valAx>
        <c:axId val="511028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Frequency</a:t>
                </a:r>
              </a:p>
            </c:rich>
          </c:tx>
          <c:layout/>
        </c:title>
        <c:numFmt formatCode="General" sourceLinked="1"/>
        <c:tickLblPos val="nextTo"/>
        <c:crossAx val="510920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27</xdr:row>
      <xdr:rowOff>0</xdr:rowOff>
    </xdr:from>
    <xdr:to>
      <xdr:col>13</xdr:col>
      <xdr:colOff>581024</xdr:colOff>
      <xdr:row>42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C7" sqref="B7:C7"/>
    </sheetView>
  </sheetViews>
  <sheetFormatPr defaultRowHeight="12.75"/>
  <cols>
    <col min="2" max="2" width="32.5703125" bestFit="1" customWidth="1"/>
    <col min="3" max="3" width="26.7109375" bestFit="1" customWidth="1"/>
  </cols>
  <sheetData>
    <row r="1" spans="2:10">
      <c r="B1" t="s">
        <v>13</v>
      </c>
    </row>
    <row r="2" spans="2:10" ht="13.5" thickBot="1"/>
    <row r="3" spans="2:10">
      <c r="B3" s="15" t="s">
        <v>14</v>
      </c>
      <c r="C3" s="15"/>
    </row>
    <row r="4" spans="2:10">
      <c r="B4" s="12" t="s">
        <v>15</v>
      </c>
      <c r="C4" s="12">
        <v>0.97213495862772614</v>
      </c>
    </row>
    <row r="5" spans="2:10">
      <c r="B5" s="12" t="s">
        <v>16</v>
      </c>
      <c r="C5" s="12">
        <v>0.94504637778613088</v>
      </c>
    </row>
    <row r="6" spans="2:10">
      <c r="B6" s="12" t="s">
        <v>17</v>
      </c>
      <c r="C6" s="19">
        <v>0.93817717500939724</v>
      </c>
      <c r="E6" s="7" t="s">
        <v>46</v>
      </c>
      <c r="F6" s="7" t="s">
        <v>48</v>
      </c>
    </row>
    <row r="7" spans="2:10">
      <c r="B7" s="12" t="s">
        <v>18</v>
      </c>
      <c r="C7" s="12">
        <v>39.322717755253258</v>
      </c>
    </row>
    <row r="8" spans="2:10" ht="13.5" thickBot="1">
      <c r="B8" s="13" t="s">
        <v>19</v>
      </c>
      <c r="C8" s="13">
        <v>19</v>
      </c>
    </row>
    <row r="9" spans="2:10">
      <c r="F9" s="7" t="s">
        <v>51</v>
      </c>
      <c r="G9" s="7" t="s">
        <v>48</v>
      </c>
    </row>
    <row r="10" spans="2:10" ht="13.5" thickBot="1">
      <c r="B10" t="s">
        <v>20</v>
      </c>
    </row>
    <row r="11" spans="2:10">
      <c r="B11" s="14"/>
      <c r="C11" s="14" t="s">
        <v>25</v>
      </c>
      <c r="D11" s="14" t="s">
        <v>26</v>
      </c>
      <c r="E11" s="14" t="s">
        <v>27</v>
      </c>
      <c r="F11" s="21" t="s">
        <v>28</v>
      </c>
      <c r="G11" s="14" t="s">
        <v>29</v>
      </c>
    </row>
    <row r="12" spans="2:10">
      <c r="B12" s="12" t="s">
        <v>21</v>
      </c>
      <c r="C12" s="12">
        <v>2</v>
      </c>
      <c r="D12" s="12">
        <v>425464.99347239838</v>
      </c>
      <c r="E12" s="12">
        <v>212732.49673619919</v>
      </c>
      <c r="F12" s="19">
        <v>137.57730096235514</v>
      </c>
      <c r="G12" s="12">
        <v>8.31707447508911E-11</v>
      </c>
    </row>
    <row r="13" spans="2:10">
      <c r="B13" s="12" t="s">
        <v>22</v>
      </c>
      <c r="C13" s="12">
        <v>16</v>
      </c>
      <c r="D13" s="12">
        <v>24740.418106548961</v>
      </c>
      <c r="E13" s="12">
        <v>1546.2761316593101</v>
      </c>
      <c r="F13" s="12"/>
      <c r="G13" s="12"/>
    </row>
    <row r="14" spans="2:10" ht="13.5" thickBot="1">
      <c r="B14" s="13" t="s">
        <v>23</v>
      </c>
      <c r="C14" s="13">
        <v>18</v>
      </c>
      <c r="D14" s="13">
        <v>450205.41157894733</v>
      </c>
      <c r="E14" s="13"/>
      <c r="F14" s="13"/>
      <c r="G14" s="13"/>
    </row>
    <row r="15" spans="2:10" ht="13.5" thickBot="1">
      <c r="B15" s="19" t="s">
        <v>55</v>
      </c>
    </row>
    <row r="16" spans="2:10">
      <c r="B16" s="14"/>
      <c r="C16" s="14" t="s">
        <v>30</v>
      </c>
      <c r="D16" s="14" t="s">
        <v>18</v>
      </c>
      <c r="E16" s="14" t="s">
        <v>31</v>
      </c>
      <c r="F16" s="14" t="s">
        <v>32</v>
      </c>
      <c r="G16" s="14" t="s">
        <v>33</v>
      </c>
      <c r="H16" s="14" t="s">
        <v>34</v>
      </c>
      <c r="I16" s="14" t="s">
        <v>35</v>
      </c>
      <c r="J16" s="14" t="s">
        <v>36</v>
      </c>
    </row>
    <row r="17" spans="1:10">
      <c r="A17" s="16" t="s">
        <v>41</v>
      </c>
      <c r="B17" s="12" t="s">
        <v>24</v>
      </c>
      <c r="C17" s="19">
        <v>3.3205707779130762</v>
      </c>
      <c r="D17" s="12">
        <v>46.035186565101426</v>
      </c>
      <c r="E17" s="17">
        <v>7.2131146318202402E-2</v>
      </c>
      <c r="F17" s="12">
        <v>0.94339152021826178</v>
      </c>
      <c r="G17" s="12">
        <v>-94.269664524890786</v>
      </c>
      <c r="H17" s="12">
        <v>100.91080608071694</v>
      </c>
      <c r="I17" s="12">
        <v>-94.269664524890786</v>
      </c>
      <c r="J17" s="12">
        <v>100.91080608071694</v>
      </c>
    </row>
    <row r="18" spans="1:10">
      <c r="A18" s="16" t="s">
        <v>42</v>
      </c>
      <c r="B18" s="12" t="s">
        <v>3</v>
      </c>
      <c r="C18" s="19">
        <v>39.323772229920017</v>
      </c>
      <c r="D18" s="12">
        <v>8.5577877127796445</v>
      </c>
      <c r="E18" s="17">
        <v>4.5950862009811777</v>
      </c>
      <c r="F18" s="12">
        <v>2.9877113919644276E-4</v>
      </c>
      <c r="G18" s="12">
        <v>21.18207282829907</v>
      </c>
      <c r="H18" s="12">
        <v>57.465471631540964</v>
      </c>
      <c r="I18" s="12">
        <v>21.18207282829907</v>
      </c>
      <c r="J18" s="12">
        <v>57.465471631540964</v>
      </c>
    </row>
    <row r="19" spans="1:10" ht="13.5" thickBot="1">
      <c r="A19" s="16" t="s">
        <v>43</v>
      </c>
      <c r="B19" s="13" t="s">
        <v>2</v>
      </c>
      <c r="C19" s="20">
        <v>10.579258823953174</v>
      </c>
      <c r="D19" s="13">
        <v>0.85651590924384668</v>
      </c>
      <c r="E19" s="18">
        <v>12.351503001611265</v>
      </c>
      <c r="F19" s="13">
        <v>1.3526588051072129E-9</v>
      </c>
      <c r="G19" s="13">
        <v>8.7635262211213103</v>
      </c>
      <c r="H19" s="13">
        <v>12.394991426785037</v>
      </c>
      <c r="I19" s="13">
        <v>8.7635262211213103</v>
      </c>
      <c r="J19" s="13">
        <v>12.394991426785037</v>
      </c>
    </row>
    <row r="20" spans="1:10">
      <c r="E20" s="7" t="s">
        <v>56</v>
      </c>
    </row>
    <row r="21" spans="1:10">
      <c r="E21" s="7" t="s">
        <v>58</v>
      </c>
    </row>
    <row r="22" spans="1:10">
      <c r="E22" s="7" t="s">
        <v>59</v>
      </c>
    </row>
    <row r="23" spans="1:10">
      <c r="B23" t="s">
        <v>37</v>
      </c>
    </row>
    <row r="24" spans="1:10" ht="13.5" thickBot="1"/>
    <row r="25" spans="1:10">
      <c r="B25" s="14" t="s">
        <v>38</v>
      </c>
      <c r="C25" s="14" t="s">
        <v>39</v>
      </c>
      <c r="D25" s="14" t="s">
        <v>40</v>
      </c>
    </row>
    <row r="26" spans="1:10">
      <c r="B26" s="12">
        <v>1</v>
      </c>
      <c r="C26" s="12">
        <v>256.79960713454886</v>
      </c>
      <c r="D26" s="12">
        <v>23.200392865451136</v>
      </c>
    </row>
    <row r="27" spans="1:10">
      <c r="B27" s="12">
        <v>2</v>
      </c>
      <c r="C27" s="12">
        <v>314.2200822390285</v>
      </c>
      <c r="D27" s="12">
        <v>-32.7200822390285</v>
      </c>
    </row>
    <row r="28" spans="1:10">
      <c r="B28" s="12">
        <v>3</v>
      </c>
      <c r="C28" s="12">
        <v>418.85208940988093</v>
      </c>
      <c r="D28" s="12">
        <v>-81.452089409880955</v>
      </c>
    </row>
    <row r="29" spans="1:10">
      <c r="B29" s="12">
        <v>4</v>
      </c>
      <c r="C29" s="12">
        <v>379.85419341848865</v>
      </c>
      <c r="D29" s="12">
        <v>24.34580658151134</v>
      </c>
    </row>
    <row r="30" spans="1:10">
      <c r="B30" s="12">
        <v>5</v>
      </c>
      <c r="C30" s="12">
        <v>350.7585536493317</v>
      </c>
      <c r="D30" s="12">
        <v>51.341446350668321</v>
      </c>
    </row>
    <row r="31" spans="1:10">
      <c r="B31" s="12">
        <v>6</v>
      </c>
      <c r="C31" s="12">
        <v>428.36635939807718</v>
      </c>
      <c r="D31" s="12">
        <v>23.633640601922821</v>
      </c>
    </row>
    <row r="32" spans="1:10">
      <c r="B32" s="12">
        <v>7</v>
      </c>
      <c r="C32" s="12">
        <v>431.07336755359267</v>
      </c>
      <c r="D32" s="12">
        <v>0.62663244640731364</v>
      </c>
    </row>
    <row r="33" spans="2:4">
      <c r="B33" s="12">
        <v>8</v>
      </c>
      <c r="C33" s="12">
        <v>566.1280364960071</v>
      </c>
      <c r="D33" s="12">
        <v>16.171963503992856</v>
      </c>
    </row>
    <row r="34" spans="2:4">
      <c r="B34" s="12">
        <v>9</v>
      </c>
      <c r="C34" s="12">
        <v>566.43800149228764</v>
      </c>
      <c r="D34" s="12">
        <v>30.161998507712383</v>
      </c>
    </row>
    <row r="35" spans="2:4">
      <c r="B35" s="12">
        <v>10</v>
      </c>
      <c r="C35" s="12">
        <v>584.04154678598775</v>
      </c>
      <c r="D35" s="12">
        <v>36.758453214012206</v>
      </c>
    </row>
    <row r="36" spans="2:4">
      <c r="B36" s="12">
        <v>11</v>
      </c>
      <c r="C36" s="12">
        <v>541.98738506542941</v>
      </c>
      <c r="D36" s="12">
        <v>-28.387385065429385</v>
      </c>
    </row>
    <row r="37" spans="2:4">
      <c r="B37" s="12">
        <v>12</v>
      </c>
      <c r="C37" s="12">
        <v>609.53431356616579</v>
      </c>
      <c r="D37" s="12">
        <v>-2.6343135661658152</v>
      </c>
    </row>
    <row r="38" spans="2:4">
      <c r="B38" s="12">
        <v>13</v>
      </c>
      <c r="C38" s="12">
        <v>541.98738506542941</v>
      </c>
      <c r="D38" s="12">
        <v>-28.387385065429385</v>
      </c>
    </row>
    <row r="39" spans="2:4">
      <c r="B39" s="12">
        <v>14</v>
      </c>
      <c r="C39" s="12">
        <v>608.47638768377055</v>
      </c>
      <c r="D39" s="12">
        <v>-1.5763876837705766</v>
      </c>
    </row>
    <row r="40" spans="2:4">
      <c r="B40" s="12">
        <v>15</v>
      </c>
      <c r="C40" s="12">
        <v>652.79603819283625</v>
      </c>
      <c r="D40" s="12">
        <v>-23.796038192836249</v>
      </c>
    </row>
    <row r="41" spans="2:4">
      <c r="B41" s="12">
        <v>16</v>
      </c>
      <c r="C41" s="12">
        <v>614.20591296998055</v>
      </c>
      <c r="D41" s="12">
        <v>-11.5059129699805</v>
      </c>
    </row>
    <row r="42" spans="2:4">
      <c r="B42" s="12">
        <v>17</v>
      </c>
      <c r="C42" s="12">
        <v>712.87567307721451</v>
      </c>
      <c r="D42" s="12">
        <v>-56.175673077214469</v>
      </c>
    </row>
    <row r="43" spans="2:4">
      <c r="B43" s="12">
        <v>18</v>
      </c>
      <c r="C43" s="12">
        <v>786.30133061878587</v>
      </c>
      <c r="D43" s="12">
        <v>-7.8013306187858689</v>
      </c>
    </row>
    <row r="44" spans="2:4" ht="13.5" thickBot="1">
      <c r="B44" s="13">
        <v>19</v>
      </c>
      <c r="C44" s="13">
        <v>809.40373618315448</v>
      </c>
      <c r="D44" s="13">
        <v>68.196263816845544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D26" sqref="D26"/>
    </sheetView>
  </sheetViews>
  <sheetFormatPr defaultRowHeight="12.75"/>
  <cols>
    <col min="1" max="1" width="32.5703125" bestFit="1" customWidth="1"/>
    <col min="2" max="2" width="18" bestFit="1" customWidth="1"/>
    <col min="3" max="3" width="29" bestFit="1" customWidth="1"/>
    <col min="4" max="4" width="33" bestFit="1" customWidth="1"/>
  </cols>
  <sheetData>
    <row r="1" spans="1:4">
      <c r="A1" s="14"/>
      <c r="B1" s="14" t="s">
        <v>1</v>
      </c>
      <c r="C1" s="14" t="s">
        <v>3</v>
      </c>
      <c r="D1" s="14" t="s">
        <v>2</v>
      </c>
    </row>
    <row r="2" spans="1:4" ht="13.5" thickBot="1">
      <c r="A2" s="12" t="s">
        <v>1</v>
      </c>
      <c r="B2" s="12">
        <v>1</v>
      </c>
      <c r="C2" s="12"/>
      <c r="D2" s="12"/>
    </row>
    <row r="3" spans="1:4">
      <c r="A3" s="12" t="s">
        <v>3</v>
      </c>
      <c r="B3" s="12">
        <v>0.64889511721698701</v>
      </c>
      <c r="C3" s="22">
        <v>1</v>
      </c>
      <c r="D3" s="23"/>
    </row>
    <row r="4" spans="1:4" ht="13.5" thickBot="1">
      <c r="A4" s="13" t="s">
        <v>2</v>
      </c>
      <c r="B4" s="13">
        <v>0.93409067939626156</v>
      </c>
      <c r="C4" s="25">
        <v>0.43510233476828819</v>
      </c>
      <c r="D4" s="24">
        <v>1</v>
      </c>
    </row>
    <row r="7" spans="1:4">
      <c r="C7" s="9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B6" sqref="B6"/>
    </sheetView>
  </sheetViews>
  <sheetFormatPr defaultRowHeight="12.75"/>
  <cols>
    <col min="1" max="1" width="32.5703125" bestFit="1" customWidth="1"/>
    <col min="2" max="2" width="26.7109375" bestFit="1" customWidth="1"/>
    <col min="3" max="3" width="13.7109375" bestFit="1" customWidth="1"/>
  </cols>
  <sheetData>
    <row r="1" spans="1:9">
      <c r="A1" t="s">
        <v>13</v>
      </c>
    </row>
    <row r="2" spans="1:9" ht="13.5" thickBot="1"/>
    <row r="3" spans="1:9">
      <c r="A3" s="15" t="s">
        <v>14</v>
      </c>
      <c r="B3" s="15"/>
    </row>
    <row r="4" spans="1:9">
      <c r="A4" s="12" t="s">
        <v>15</v>
      </c>
      <c r="B4" s="12">
        <v>0.99789983494660117</v>
      </c>
    </row>
    <row r="5" spans="1:9">
      <c r="A5" s="12" t="s">
        <v>16</v>
      </c>
      <c r="B5" s="12">
        <v>0.99580408058645387</v>
      </c>
    </row>
    <row r="6" spans="1:9">
      <c r="A6" s="12" t="s">
        <v>17</v>
      </c>
      <c r="B6" s="17">
        <v>0.93673373238565716</v>
      </c>
      <c r="D6" s="9" t="s">
        <v>46</v>
      </c>
      <c r="E6" s="9" t="s">
        <v>48</v>
      </c>
    </row>
    <row r="7" spans="1:9">
      <c r="A7" s="12" t="s">
        <v>18</v>
      </c>
      <c r="B7" s="12">
        <v>38.154841825308388</v>
      </c>
    </row>
    <row r="8" spans="1:9" ht="13.5" thickBot="1">
      <c r="A8" s="13" t="s">
        <v>19</v>
      </c>
      <c r="B8" s="13">
        <v>19</v>
      </c>
    </row>
    <row r="9" spans="1:9">
      <c r="E9" s="9" t="s">
        <v>51</v>
      </c>
      <c r="F9" s="9" t="s">
        <v>48</v>
      </c>
    </row>
    <row r="10" spans="1:9" ht="13.5" thickBot="1">
      <c r="A10" t="s">
        <v>20</v>
      </c>
    </row>
    <row r="11" spans="1:9">
      <c r="A11" s="14"/>
      <c r="B11" s="14" t="s">
        <v>25</v>
      </c>
      <c r="C11" s="14" t="s">
        <v>26</v>
      </c>
      <c r="D11" s="14" t="s">
        <v>27</v>
      </c>
      <c r="E11" s="14" t="s">
        <v>28</v>
      </c>
      <c r="F11" s="14" t="s">
        <v>29</v>
      </c>
    </row>
    <row r="12" spans="1:9">
      <c r="A12" s="12" t="s">
        <v>21</v>
      </c>
      <c r="B12" s="12">
        <v>2</v>
      </c>
      <c r="C12" s="12">
        <v>5873473.3067698563</v>
      </c>
      <c r="D12" s="12">
        <v>2936736.6533849281</v>
      </c>
      <c r="E12" s="17">
        <v>2017.2777050146976</v>
      </c>
      <c r="F12" s="12">
        <v>5.9271134629171846E-20</v>
      </c>
    </row>
    <row r="13" spans="1:9">
      <c r="A13" s="12" t="s">
        <v>22</v>
      </c>
      <c r="B13" s="12">
        <v>17</v>
      </c>
      <c r="C13" s="12">
        <v>24748.463230143137</v>
      </c>
      <c r="D13" s="12">
        <v>1455.7919547143022</v>
      </c>
      <c r="E13" s="12"/>
      <c r="F13" s="12"/>
    </row>
    <row r="14" spans="1:9" ht="13.5" thickBot="1">
      <c r="A14" s="13" t="s">
        <v>23</v>
      </c>
      <c r="B14" s="13">
        <v>19</v>
      </c>
      <c r="C14" s="13">
        <v>5898221.7699999996</v>
      </c>
      <c r="D14" s="13"/>
      <c r="E14" s="13"/>
      <c r="F14" s="13"/>
    </row>
    <row r="15" spans="1:9" ht="13.5" thickBot="1">
      <c r="A15" s="19" t="s">
        <v>60</v>
      </c>
    </row>
    <row r="16" spans="1:9">
      <c r="A16" s="14"/>
      <c r="B16" s="14" t="s">
        <v>30</v>
      </c>
      <c r="C16" s="14" t="s">
        <v>18</v>
      </c>
      <c r="D16" s="14" t="s">
        <v>31</v>
      </c>
      <c r="E16" s="14" t="s">
        <v>32</v>
      </c>
      <c r="F16" s="14" t="s">
        <v>33</v>
      </c>
      <c r="G16" s="14" t="s">
        <v>34</v>
      </c>
      <c r="H16" s="14" t="s">
        <v>35</v>
      </c>
      <c r="I16" s="14" t="s">
        <v>36</v>
      </c>
    </row>
    <row r="17" spans="1:9">
      <c r="A17" s="12" t="s">
        <v>24</v>
      </c>
      <c r="B17" s="17">
        <v>0</v>
      </c>
      <c r="C17" s="12" t="e">
        <v>#N/A</v>
      </c>
      <c r="D17" s="17" t="e">
        <v>#N/A</v>
      </c>
      <c r="E17" s="12" t="e">
        <v>#N/A</v>
      </c>
      <c r="F17" s="12" t="e">
        <v>#N/A</v>
      </c>
      <c r="G17" s="12" t="e">
        <v>#N/A</v>
      </c>
      <c r="H17" s="12" t="e">
        <v>#N/A</v>
      </c>
      <c r="I17" s="12" t="e">
        <v>#N/A</v>
      </c>
    </row>
    <row r="18" spans="1:9">
      <c r="A18" s="12" t="s">
        <v>3</v>
      </c>
      <c r="B18" s="17">
        <v>39.852128797775421</v>
      </c>
      <c r="C18" s="12">
        <v>4.2936123640166395</v>
      </c>
      <c r="D18" s="17">
        <v>9.2817249018013541</v>
      </c>
      <c r="E18" s="12">
        <v>4.563951240105185E-8</v>
      </c>
      <c r="F18" s="12">
        <v>30.793398629607296</v>
      </c>
      <c r="G18" s="12">
        <v>48.910858965943547</v>
      </c>
      <c r="H18" s="12">
        <v>30.793398629607296</v>
      </c>
      <c r="I18" s="12">
        <v>48.910858965943547</v>
      </c>
    </row>
    <row r="19" spans="1:9" ht="13.5" thickBot="1">
      <c r="A19" s="13" t="s">
        <v>2</v>
      </c>
      <c r="B19" s="18">
        <v>10.582867813218838</v>
      </c>
      <c r="C19" s="13">
        <v>0.82965839912726536</v>
      </c>
      <c r="D19" s="18">
        <v>12.755692974784772</v>
      </c>
      <c r="E19" s="13">
        <v>3.9314346875511008E-10</v>
      </c>
      <c r="F19" s="13">
        <v>8.832441614423054</v>
      </c>
      <c r="G19" s="13">
        <v>12.333294012014623</v>
      </c>
      <c r="H19" s="13">
        <v>8.832441614423054</v>
      </c>
      <c r="I19" s="13">
        <v>12.333294012014623</v>
      </c>
    </row>
    <row r="20" spans="1:9">
      <c r="D20" s="9" t="s">
        <v>56</v>
      </c>
      <c r="E20" s="9" t="s">
        <v>48</v>
      </c>
    </row>
    <row r="23" spans="1:9">
      <c r="A23" t="s">
        <v>37</v>
      </c>
      <c r="D23" s="9" t="s">
        <v>62</v>
      </c>
      <c r="E23" s="9" t="s">
        <v>48</v>
      </c>
    </row>
    <row r="24" spans="1:9" ht="13.5" thickBot="1"/>
    <row r="25" spans="1:9">
      <c r="A25" s="14" t="s">
        <v>38</v>
      </c>
      <c r="B25" s="14" t="s">
        <v>39</v>
      </c>
      <c r="C25" s="21" t="s">
        <v>66</v>
      </c>
      <c r="D25" s="7" t="s">
        <v>65</v>
      </c>
      <c r="E25" s="7"/>
      <c r="F25" s="7"/>
      <c r="G25" s="7"/>
    </row>
    <row r="26" spans="1:9">
      <c r="A26" s="12">
        <v>1</v>
      </c>
      <c r="B26" s="12">
        <v>255.57841494915778</v>
      </c>
      <c r="C26" s="12">
        <v>24.421585050842225</v>
      </c>
    </row>
    <row r="27" spans="1:9" ht="13.5" thickBot="1">
      <c r="A27" s="12">
        <v>2</v>
      </c>
      <c r="B27" s="12">
        <v>313.64155786075952</v>
      </c>
      <c r="C27" s="12">
        <v>-32.141557860759519</v>
      </c>
    </row>
    <row r="28" spans="1:9">
      <c r="A28" s="12">
        <v>3</v>
      </c>
      <c r="B28" s="12">
        <v>419.10587385764416</v>
      </c>
      <c r="C28" s="12">
        <v>-81.705873857644178</v>
      </c>
      <c r="E28" s="14" t="s">
        <v>67</v>
      </c>
      <c r="F28" s="14" t="s">
        <v>69</v>
      </c>
    </row>
    <row r="29" spans="1:9">
      <c r="A29" s="12">
        <v>4</v>
      </c>
      <c r="B29" s="12">
        <v>379.41083158072189</v>
      </c>
      <c r="C29" s="12">
        <v>24.789168419278099</v>
      </c>
      <c r="E29" s="12">
        <v>-81.705873857644178</v>
      </c>
      <c r="F29" s="12">
        <v>1</v>
      </c>
    </row>
    <row r="30" spans="1:9">
      <c r="A30" s="12">
        <v>5</v>
      </c>
      <c r="B30" s="12">
        <v>349.7815704409997</v>
      </c>
      <c r="C30" s="12">
        <v>52.318429559000322</v>
      </c>
      <c r="E30" s="12">
        <v>-44.466900250899016</v>
      </c>
      <c r="F30" s="12">
        <v>1</v>
      </c>
    </row>
    <row r="31" spans="1:9">
      <c r="A31" s="12">
        <v>6</v>
      </c>
      <c r="B31" s="12">
        <v>428.34068651852886</v>
      </c>
      <c r="C31" s="12">
        <v>23.659313481471145</v>
      </c>
      <c r="E31" s="12">
        <v>-7.2279266441538539</v>
      </c>
      <c r="F31" s="12">
        <v>6</v>
      </c>
    </row>
    <row r="32" spans="1:9">
      <c r="A32" s="12">
        <v>7</v>
      </c>
      <c r="B32" s="12">
        <v>430.76128065417004</v>
      </c>
      <c r="C32" s="12">
        <v>0.93871934582995209</v>
      </c>
      <c r="E32" s="12">
        <v>30.011046962591308</v>
      </c>
      <c r="F32" s="12">
        <v>7</v>
      </c>
    </row>
    <row r="33" spans="1:6" ht="13.5" thickBot="1">
      <c r="A33" s="12">
        <v>8</v>
      </c>
      <c r="B33" s="12">
        <v>567.07779932046094</v>
      </c>
      <c r="C33" s="12">
        <v>15.222200679539014</v>
      </c>
      <c r="E33" s="13" t="s">
        <v>68</v>
      </c>
      <c r="F33" s="13">
        <v>4</v>
      </c>
    </row>
    <row r="34" spans="1:6">
      <c r="A34" s="12">
        <v>9</v>
      </c>
      <c r="B34" s="12">
        <v>566.30443266370935</v>
      </c>
      <c r="C34" s="12">
        <v>30.295567336290674</v>
      </c>
    </row>
    <row r="35" spans="1:6">
      <c r="A35" s="12">
        <v>10</v>
      </c>
      <c r="B35" s="12">
        <v>584.06692089205126</v>
      </c>
      <c r="C35" s="12">
        <v>36.733079107948697</v>
      </c>
    </row>
    <row r="36" spans="1:6">
      <c r="A36" s="12">
        <v>11</v>
      </c>
      <c r="B36" s="12">
        <v>541.04319598677682</v>
      </c>
      <c r="C36" s="12">
        <v>-27.4431959867768</v>
      </c>
    </row>
    <row r="37" spans="1:6">
      <c r="A37" s="12">
        <v>12</v>
      </c>
      <c r="B37" s="12">
        <v>609.29958464711433</v>
      </c>
      <c r="C37" s="12">
        <v>-2.3995846471143523</v>
      </c>
    </row>
    <row r="38" spans="1:6">
      <c r="A38" s="12">
        <v>13</v>
      </c>
      <c r="B38" s="12">
        <v>541.04319598677682</v>
      </c>
      <c r="C38" s="12">
        <v>-27.4431959867768</v>
      </c>
    </row>
    <row r="39" spans="1:6">
      <c r="A39" s="12">
        <v>14</v>
      </c>
      <c r="B39" s="12">
        <v>608.24129786579249</v>
      </c>
      <c r="C39" s="12">
        <v>-1.3412978657925123</v>
      </c>
    </row>
    <row r="40" spans="1:6">
      <c r="A40" s="12">
        <v>15</v>
      </c>
      <c r="B40" s="12">
        <v>653.13426433269603</v>
      </c>
      <c r="C40" s="12">
        <v>-24.134264332696034</v>
      </c>
    </row>
    <row r="41" spans="1:6">
      <c r="A41" s="12">
        <v>16</v>
      </c>
      <c r="B41" s="12">
        <v>613.94806050901684</v>
      </c>
      <c r="C41" s="12">
        <v>-11.248060509016796</v>
      </c>
    </row>
    <row r="42" spans="1:6">
      <c r="A42" s="12">
        <v>17</v>
      </c>
      <c r="B42" s="12">
        <v>713.36724964091491</v>
      </c>
      <c r="C42" s="12">
        <v>-56.667249640914861</v>
      </c>
    </row>
    <row r="43" spans="1:6">
      <c r="A43" s="12">
        <v>18</v>
      </c>
      <c r="B43" s="12">
        <v>787.18098939645211</v>
      </c>
      <c r="C43" s="12">
        <v>-8.6809893964521052</v>
      </c>
    </row>
    <row r="44" spans="1:6" ht="13.5" thickBot="1">
      <c r="A44" s="13">
        <v>19</v>
      </c>
      <c r="B44" s="13">
        <v>810.34997943066355</v>
      </c>
      <c r="C44" s="13">
        <v>67.250020569336471</v>
      </c>
    </row>
    <row r="48" spans="1:6" ht="13.5" thickBot="1"/>
    <row r="49" spans="2:3">
      <c r="B49" s="14" t="s">
        <v>39</v>
      </c>
      <c r="C49" s="3" t="s">
        <v>1</v>
      </c>
    </row>
    <row r="50" spans="2:3">
      <c r="B50" s="12">
        <v>255.57841494915778</v>
      </c>
      <c r="C50" s="4">
        <v>280</v>
      </c>
    </row>
    <row r="51" spans="2:3">
      <c r="B51" s="12">
        <v>313.64155786075952</v>
      </c>
      <c r="C51" s="4">
        <v>281.5</v>
      </c>
    </row>
    <row r="52" spans="2:3">
      <c r="B52" s="12">
        <v>419.10587385764416</v>
      </c>
      <c r="C52" s="4">
        <v>337.4</v>
      </c>
    </row>
    <row r="53" spans="2:3">
      <c r="B53" s="12">
        <v>379.41083158072189</v>
      </c>
      <c r="C53" s="4">
        <v>404.2</v>
      </c>
    </row>
    <row r="54" spans="2:3">
      <c r="B54" s="12">
        <v>349.7815704409997</v>
      </c>
      <c r="C54" s="4">
        <v>402.1</v>
      </c>
    </row>
    <row r="55" spans="2:3">
      <c r="B55" s="12">
        <v>428.34068651852886</v>
      </c>
      <c r="C55" s="4">
        <v>452</v>
      </c>
    </row>
    <row r="56" spans="2:3">
      <c r="B56" s="12">
        <v>430.76128065417004</v>
      </c>
      <c r="C56" s="4">
        <v>431.7</v>
      </c>
    </row>
    <row r="57" spans="2:3">
      <c r="B57" s="12">
        <v>567.07779932046094</v>
      </c>
      <c r="C57" s="4">
        <v>582.29999999999995</v>
      </c>
    </row>
    <row r="58" spans="2:3">
      <c r="B58" s="12">
        <v>566.30443266370935</v>
      </c>
      <c r="C58" s="4">
        <v>596.6</v>
      </c>
    </row>
    <row r="59" spans="2:3">
      <c r="B59" s="12">
        <v>584.06692089205126</v>
      </c>
      <c r="C59" s="4">
        <v>620.79999999999995</v>
      </c>
    </row>
    <row r="60" spans="2:3">
      <c r="B60" s="12">
        <v>541.04319598677682</v>
      </c>
      <c r="C60" s="4">
        <v>513.6</v>
      </c>
    </row>
    <row r="61" spans="2:3">
      <c r="B61" s="12">
        <v>609.29958464711433</v>
      </c>
      <c r="C61" s="4">
        <v>606.9</v>
      </c>
    </row>
    <row r="62" spans="2:3">
      <c r="B62" s="12">
        <v>541.04319598677682</v>
      </c>
      <c r="C62" s="4">
        <v>513.6</v>
      </c>
    </row>
    <row r="63" spans="2:3">
      <c r="B63" s="12">
        <v>608.24129786579249</v>
      </c>
      <c r="C63" s="4">
        <v>606.9</v>
      </c>
    </row>
    <row r="64" spans="2:3">
      <c r="B64" s="12">
        <v>653.13426433269603</v>
      </c>
      <c r="C64" s="4">
        <v>629</v>
      </c>
    </row>
    <row r="65" spans="2:3">
      <c r="B65" s="12">
        <v>613.94806050901684</v>
      </c>
      <c r="C65" s="4">
        <v>602.70000000000005</v>
      </c>
    </row>
    <row r="66" spans="2:3">
      <c r="B66" s="12">
        <v>713.36724964091491</v>
      </c>
      <c r="C66" s="4">
        <v>656.7</v>
      </c>
    </row>
    <row r="67" spans="2:3">
      <c r="B67" s="12">
        <v>787.18098939645211</v>
      </c>
      <c r="C67" s="4">
        <v>778.5</v>
      </c>
    </row>
    <row r="68" spans="2:3" ht="13.5" thickBot="1">
      <c r="B68" s="13">
        <v>810.34997943066355</v>
      </c>
      <c r="C68" s="4">
        <v>877.6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D19" sqref="D19"/>
    </sheetView>
  </sheetViews>
  <sheetFormatPr defaultRowHeight="12.75"/>
  <cols>
    <col min="2" max="2" width="12.140625" bestFit="1" customWidth="1"/>
    <col min="3" max="3" width="30.42578125" customWidth="1"/>
    <col min="4" max="4" width="33" customWidth="1"/>
    <col min="5" max="5" width="35.28515625" customWidth="1"/>
  </cols>
  <sheetData>
    <row r="1" spans="1:9">
      <c r="A1" s="3" t="s">
        <v>0</v>
      </c>
      <c r="B1" s="3" t="s">
        <v>75</v>
      </c>
      <c r="C1" s="3" t="s">
        <v>1</v>
      </c>
      <c r="D1" s="3" t="s">
        <v>3</v>
      </c>
      <c r="E1" s="3" t="s">
        <v>2</v>
      </c>
    </row>
    <row r="2" spans="1:9">
      <c r="A2" s="2">
        <v>2006</v>
      </c>
      <c r="B2" s="2">
        <v>20</v>
      </c>
      <c r="C2" s="2" t="s">
        <v>4</v>
      </c>
      <c r="D2" s="6">
        <v>6.4</v>
      </c>
      <c r="E2" s="6">
        <v>48.51</v>
      </c>
    </row>
    <row r="3" spans="1:9">
      <c r="A3" s="2">
        <v>2007</v>
      </c>
      <c r="B3" s="2">
        <v>21</v>
      </c>
      <c r="C3" s="2" t="s">
        <v>4</v>
      </c>
      <c r="D3" s="6">
        <v>7.9</v>
      </c>
      <c r="E3" s="6">
        <v>51.23</v>
      </c>
    </row>
    <row r="4" spans="1:9">
      <c r="A4" s="2">
        <v>2008</v>
      </c>
      <c r="B4" s="2">
        <v>22</v>
      </c>
      <c r="C4" s="2" t="s">
        <v>4</v>
      </c>
      <c r="D4" s="6">
        <v>8.4</v>
      </c>
      <c r="E4" s="6">
        <v>57.47</v>
      </c>
      <c r="F4" s="7" t="s">
        <v>6</v>
      </c>
      <c r="G4" s="7"/>
      <c r="H4" s="7"/>
      <c r="I4" s="7"/>
    </row>
    <row r="5" spans="1:9">
      <c r="A5" s="2">
        <v>2009</v>
      </c>
      <c r="B5" s="2">
        <v>23</v>
      </c>
      <c r="C5" s="2" t="s">
        <v>4</v>
      </c>
      <c r="D5" s="6">
        <v>8.6</v>
      </c>
      <c r="E5" s="6">
        <v>61.03</v>
      </c>
      <c r="F5" s="7" t="s">
        <v>7</v>
      </c>
      <c r="G5" s="7"/>
      <c r="H5" s="7"/>
      <c r="I5" s="7"/>
    </row>
    <row r="6" spans="1:9">
      <c r="A6" s="2">
        <v>2010</v>
      </c>
      <c r="B6" s="2">
        <v>24</v>
      </c>
      <c r="C6" s="2" t="s">
        <v>4</v>
      </c>
      <c r="D6" s="6">
        <v>8.9</v>
      </c>
      <c r="E6" s="6">
        <v>66.239999999999995</v>
      </c>
    </row>
    <row r="9" spans="1:9">
      <c r="C9" s="11" t="s">
        <v>71</v>
      </c>
    </row>
    <row r="10" spans="1:9" ht="13.5" thickBot="1">
      <c r="E10" s="9" t="s">
        <v>73</v>
      </c>
    </row>
    <row r="11" spans="1:9">
      <c r="C11" s="14" t="s">
        <v>30</v>
      </c>
      <c r="E11" s="9"/>
    </row>
    <row r="12" spans="1:9">
      <c r="C12" s="17">
        <v>0</v>
      </c>
      <c r="E12" s="9"/>
    </row>
    <row r="13" spans="1:9">
      <c r="C13" s="17">
        <v>39.852128797775421</v>
      </c>
      <c r="E13" s="26" t="s">
        <v>72</v>
      </c>
    </row>
    <row r="14" spans="1:9" ht="13.5" thickBot="1">
      <c r="C14" s="18">
        <v>10.582867813218838</v>
      </c>
    </row>
    <row r="15" spans="1:9">
      <c r="B15" s="12" t="s">
        <v>18</v>
      </c>
      <c r="C15" s="12">
        <v>38.154841825308388</v>
      </c>
      <c r="D15" s="8" t="s">
        <v>76</v>
      </c>
    </row>
    <row r="17" spans="1:5">
      <c r="C17" s="9" t="s">
        <v>74</v>
      </c>
      <c r="D17" s="9" t="s">
        <v>79</v>
      </c>
      <c r="E17" s="9" t="s">
        <v>80</v>
      </c>
    </row>
    <row r="18" spans="1:5">
      <c r="A18" s="3" t="s">
        <v>0</v>
      </c>
      <c r="B18" s="3" t="s">
        <v>75</v>
      </c>
      <c r="C18" s="3" t="s">
        <v>39</v>
      </c>
      <c r="D18" s="3" t="s">
        <v>77</v>
      </c>
      <c r="E18" s="3" t="s">
        <v>78</v>
      </c>
    </row>
    <row r="19" spans="1:5">
      <c r="A19" s="2">
        <v>2006</v>
      </c>
      <c r="B19" s="2">
        <v>20</v>
      </c>
      <c r="C19" s="2">
        <f>$C$13*D2 +$C$14*E2</f>
        <v>768.42854192500852</v>
      </c>
      <c r="D19">
        <f>C19-2*$C$15</f>
        <v>692.11885827439176</v>
      </c>
      <c r="E19">
        <f>C19 + 2*$C$15</f>
        <v>844.73822557562528</v>
      </c>
    </row>
    <row r="20" spans="1:5">
      <c r="A20" s="2">
        <v>2007</v>
      </c>
      <c r="B20" s="2">
        <v>21</v>
      </c>
      <c r="C20" s="2">
        <f>$C$13*D3 +$C$14*E3</f>
        <v>856.99213557362691</v>
      </c>
      <c r="D20">
        <f t="shared" ref="D20:D23" si="0">C20-2*$C$15</f>
        <v>780.68245192301015</v>
      </c>
      <c r="E20">
        <f t="shared" ref="E20:E23" si="1">C20 + 2*$C$15</f>
        <v>933.30181922424367</v>
      </c>
    </row>
    <row r="21" spans="1:5">
      <c r="A21" s="2">
        <v>2008</v>
      </c>
      <c r="B21" s="2">
        <v>22</v>
      </c>
      <c r="C21" s="2">
        <f>$C$13*D4 +$C$14*E4</f>
        <v>942.95529512700023</v>
      </c>
      <c r="D21">
        <f t="shared" si="0"/>
        <v>866.64561147638346</v>
      </c>
      <c r="E21">
        <f t="shared" si="1"/>
        <v>1019.264978777617</v>
      </c>
    </row>
    <row r="22" spans="1:5">
      <c r="A22" s="2">
        <v>2009</v>
      </c>
      <c r="B22" s="2">
        <v>23</v>
      </c>
      <c r="C22" s="2">
        <f>$C$13*D5 +$C$14*E5</f>
        <v>988.60073030161436</v>
      </c>
      <c r="D22">
        <f t="shared" si="0"/>
        <v>912.2910466509976</v>
      </c>
      <c r="E22">
        <f t="shared" si="1"/>
        <v>1064.9104139522312</v>
      </c>
    </row>
    <row r="23" spans="1:5">
      <c r="A23" s="2">
        <v>2010</v>
      </c>
      <c r="B23" s="2">
        <v>24</v>
      </c>
      <c r="C23" s="2">
        <f>$C$13*D6 +$C$14*E6</f>
        <v>1055.693110247817</v>
      </c>
      <c r="D23">
        <f t="shared" si="0"/>
        <v>979.38342659720024</v>
      </c>
      <c r="E23">
        <f t="shared" si="1"/>
        <v>1132.0027938984338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topLeftCell="A3" workbookViewId="0">
      <selection activeCell="D32" sqref="D32"/>
    </sheetView>
  </sheetViews>
  <sheetFormatPr defaultRowHeight="12.75"/>
  <cols>
    <col min="2" max="2" width="18.7109375" customWidth="1"/>
    <col min="3" max="3" width="30.7109375" customWidth="1"/>
    <col min="4" max="4" width="35.42578125" customWidth="1"/>
  </cols>
  <sheetData>
    <row r="1" spans="1:6" s="1" customFormat="1"/>
    <row r="5" spans="1:6">
      <c r="C5" s="1" t="s">
        <v>5</v>
      </c>
    </row>
    <row r="6" spans="1:6">
      <c r="B6" s="10" t="s">
        <v>10</v>
      </c>
      <c r="C6" s="10" t="s">
        <v>11</v>
      </c>
      <c r="D6" s="10" t="s">
        <v>12</v>
      </c>
    </row>
    <row r="7" spans="1:6">
      <c r="A7" s="3" t="s">
        <v>0</v>
      </c>
      <c r="B7" s="3" t="s">
        <v>1</v>
      </c>
      <c r="C7" s="3" t="s">
        <v>3</v>
      </c>
      <c r="D7" s="3" t="s">
        <v>2</v>
      </c>
      <c r="F7" s="11" t="s">
        <v>8</v>
      </c>
    </row>
    <row r="8" spans="1:6">
      <c r="A8" s="2">
        <v>1987</v>
      </c>
      <c r="B8" s="4">
        <v>280</v>
      </c>
      <c r="C8" s="5">
        <v>3.9089999999999998</v>
      </c>
      <c r="D8" s="4">
        <v>9.43</v>
      </c>
    </row>
    <row r="9" spans="1:6">
      <c r="A9" s="2">
        <v>1988</v>
      </c>
      <c r="B9" s="4">
        <v>281.5</v>
      </c>
      <c r="C9" s="5">
        <v>5.1189999999999998</v>
      </c>
      <c r="D9" s="4">
        <v>10.36</v>
      </c>
    </row>
    <row r="10" spans="1:6">
      <c r="A10" s="2">
        <v>1989</v>
      </c>
      <c r="B10" s="4">
        <v>337.4</v>
      </c>
      <c r="C10" s="5">
        <v>6.6660000000000004</v>
      </c>
      <c r="D10" s="4">
        <v>14.5</v>
      </c>
      <c r="F10" s="7" t="s">
        <v>9</v>
      </c>
    </row>
    <row r="11" spans="1:6">
      <c r="A11" s="2">
        <v>1990</v>
      </c>
      <c r="B11" s="4">
        <v>404.2</v>
      </c>
      <c r="C11" s="5">
        <v>5.3380000000000001</v>
      </c>
      <c r="D11" s="4">
        <v>15.75</v>
      </c>
    </row>
    <row r="12" spans="1:6">
      <c r="A12" s="2">
        <v>1991</v>
      </c>
      <c r="B12" s="4">
        <v>402.1</v>
      </c>
      <c r="C12" s="5">
        <v>4.3209999999999997</v>
      </c>
      <c r="D12" s="4">
        <v>16.78</v>
      </c>
    </row>
    <row r="13" spans="1:6">
      <c r="A13" s="2">
        <v>1992</v>
      </c>
      <c r="B13" s="4">
        <v>452</v>
      </c>
      <c r="C13" s="5">
        <v>6.117</v>
      </c>
      <c r="D13" s="4">
        <v>17.440000000000001</v>
      </c>
    </row>
    <row r="14" spans="1:6">
      <c r="A14" s="2">
        <v>1993</v>
      </c>
      <c r="B14" s="4">
        <v>431.7</v>
      </c>
      <c r="C14" s="5">
        <v>5.5590000000000002</v>
      </c>
      <c r="D14" s="4">
        <v>19.77</v>
      </c>
    </row>
    <row r="15" spans="1:6">
      <c r="A15" s="2">
        <v>1994</v>
      </c>
      <c r="B15" s="4">
        <v>582.29999999999995</v>
      </c>
      <c r="C15" s="5">
        <v>7.92</v>
      </c>
      <c r="D15" s="4">
        <v>23.76</v>
      </c>
    </row>
    <row r="16" spans="1:6">
      <c r="A16" s="2">
        <v>1995</v>
      </c>
      <c r="B16" s="4">
        <v>596.6</v>
      </c>
      <c r="C16" s="5">
        <v>5.8159999999999998</v>
      </c>
      <c r="D16" s="4">
        <v>31.61</v>
      </c>
    </row>
    <row r="17" spans="1:4">
      <c r="A17" s="2">
        <v>1996</v>
      </c>
      <c r="B17" s="4">
        <v>620.79999999999995</v>
      </c>
      <c r="C17" s="5">
        <v>6.1130000000000004</v>
      </c>
      <c r="D17" s="4">
        <v>32.17</v>
      </c>
    </row>
    <row r="18" spans="1:4">
      <c r="A18" s="2">
        <v>1997</v>
      </c>
      <c r="B18" s="4">
        <v>513.6</v>
      </c>
      <c r="C18" s="5">
        <v>4.258</v>
      </c>
      <c r="D18" s="4">
        <v>35.090000000000003</v>
      </c>
    </row>
    <row r="19" spans="1:4">
      <c r="A19" s="2">
        <v>1988</v>
      </c>
      <c r="B19" s="4">
        <v>606.9</v>
      </c>
      <c r="C19" s="5">
        <v>5.5910000000000002</v>
      </c>
      <c r="D19" s="4">
        <v>36.520000000000003</v>
      </c>
    </row>
    <row r="20" spans="1:4">
      <c r="A20" s="2">
        <v>1999</v>
      </c>
      <c r="B20" s="4">
        <v>513.6</v>
      </c>
      <c r="C20" s="5">
        <v>4.258</v>
      </c>
      <c r="D20" s="4">
        <v>35.090000000000003</v>
      </c>
    </row>
    <row r="21" spans="1:4">
      <c r="A21" s="2">
        <v>2000</v>
      </c>
      <c r="B21" s="4">
        <v>606.9</v>
      </c>
      <c r="C21" s="5">
        <v>5.5910000000000002</v>
      </c>
      <c r="D21" s="4">
        <v>36.42</v>
      </c>
    </row>
    <row r="22" spans="1:4">
      <c r="A22" s="2">
        <v>2001</v>
      </c>
      <c r="B22" s="4">
        <v>629</v>
      </c>
      <c r="C22" s="5">
        <v>6.6749999999999998</v>
      </c>
      <c r="D22" s="4">
        <v>36.58</v>
      </c>
    </row>
    <row r="23" spans="1:4">
      <c r="A23" s="2">
        <v>2002</v>
      </c>
      <c r="B23" s="4">
        <v>602.70000000000005</v>
      </c>
      <c r="C23" s="5">
        <v>5.5430000000000001</v>
      </c>
      <c r="D23" s="4">
        <v>37.14</v>
      </c>
    </row>
    <row r="24" spans="1:4">
      <c r="A24" s="2">
        <v>2003</v>
      </c>
      <c r="B24" s="4">
        <v>656.7</v>
      </c>
      <c r="C24" s="5">
        <v>6.9329999999999998</v>
      </c>
      <c r="D24" s="4">
        <v>41.3</v>
      </c>
    </row>
    <row r="25" spans="1:4">
      <c r="A25" s="2">
        <v>2004</v>
      </c>
      <c r="B25" s="4">
        <v>778.5</v>
      </c>
      <c r="C25" s="5">
        <v>7.6379999999999999</v>
      </c>
      <c r="D25" s="4">
        <v>45.62</v>
      </c>
    </row>
    <row r="26" spans="1:4">
      <c r="A26" s="2">
        <v>2005</v>
      </c>
      <c r="B26" s="4">
        <v>877.6</v>
      </c>
      <c r="C26" s="5">
        <v>7.7519999999999998</v>
      </c>
      <c r="D26" s="4">
        <v>47.38</v>
      </c>
    </row>
  </sheetData>
  <phoneticPr fontId="0" type="noConversion"/>
  <pageMargins left="0.75" right="0.75" top="1" bottom="1" header="0.5" footer="0.5"/>
  <pageSetup orientation="portrait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C5:F29"/>
  <sheetViews>
    <sheetView workbookViewId="0">
      <selection activeCell="I32" sqref="I32"/>
    </sheetView>
  </sheetViews>
  <sheetFormatPr defaultRowHeight="12.75"/>
  <cols>
    <col min="3" max="3" width="9.140625" style="2"/>
  </cols>
  <sheetData>
    <row r="5" spans="3:6">
      <c r="C5" s="3" t="s">
        <v>44</v>
      </c>
    </row>
    <row r="7" spans="3:6">
      <c r="C7" s="2">
        <v>1</v>
      </c>
      <c r="E7" s="8" t="s">
        <v>45</v>
      </c>
    </row>
    <row r="9" spans="3:6">
      <c r="F9" s="7" t="s">
        <v>47</v>
      </c>
    </row>
    <row r="11" spans="3:6">
      <c r="C11" s="2">
        <v>2</v>
      </c>
      <c r="E11" s="8" t="s">
        <v>49</v>
      </c>
    </row>
    <row r="13" spans="3:6">
      <c r="F13" s="7" t="s">
        <v>50</v>
      </c>
    </row>
    <row r="15" spans="3:6">
      <c r="C15" s="2">
        <v>3</v>
      </c>
      <c r="E15" s="8" t="s">
        <v>52</v>
      </c>
    </row>
    <row r="17" spans="3:6">
      <c r="F17" s="9" t="s">
        <v>53</v>
      </c>
    </row>
    <row r="20" spans="3:6">
      <c r="C20" s="2">
        <v>4</v>
      </c>
      <c r="E20" s="8" t="s">
        <v>57</v>
      </c>
    </row>
    <row r="22" spans="3:6">
      <c r="F22" s="9" t="s">
        <v>61</v>
      </c>
    </row>
    <row r="25" spans="3:6">
      <c r="C25" s="2">
        <v>5</v>
      </c>
      <c r="D25" s="8" t="s">
        <v>63</v>
      </c>
    </row>
    <row r="27" spans="3:6">
      <c r="F27" s="9" t="s">
        <v>64</v>
      </c>
    </row>
    <row r="29" spans="3:6">
      <c r="C29" s="2">
        <v>6</v>
      </c>
      <c r="D29" s="8" t="s">
        <v>70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regression all</vt:lpstr>
      <vt:lpstr>correlation all</vt:lpstr>
      <vt:lpstr>regression no int</vt:lpstr>
      <vt:lpstr>future data</vt:lpstr>
      <vt:lpstr>historical data</vt:lpstr>
      <vt:lpstr>TESTS</vt:lpstr>
      <vt:lpstr>ACTUAL VS PREDICTED</vt:lpstr>
    </vt:vector>
  </TitlesOfParts>
  <Company>East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SWARTW</dc:creator>
  <cp:lastModifiedBy>user</cp:lastModifiedBy>
  <dcterms:created xsi:type="dcterms:W3CDTF">2005-07-12T16:04:14Z</dcterms:created>
  <dcterms:modified xsi:type="dcterms:W3CDTF">2010-02-03T21:15:18Z</dcterms:modified>
</cp:coreProperties>
</file>